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dp-my.sharepoint.com/personal/yazan_al_haddad_undp_org/Documents/Desktop/DRR project document/Budget/"/>
    </mc:Choice>
  </mc:AlternateContent>
  <xr:revisionPtr revIDLastSave="17" documentId="8_{AA2BDA67-8A0C-4223-8F99-88E476614BD7}" xr6:coauthVersionLast="47" xr6:coauthVersionMax="47" xr10:uidLastSave="{09FEB31A-BFC3-4C32-BF3F-0366BB2FF921}"/>
  <bookViews>
    <workbookView xWindow="28680" yWindow="-120" windowWidth="29040" windowHeight="15840" xr2:uid="{00000000-000D-0000-FFFF-FFFF00000000}"/>
  </bookViews>
  <sheets>
    <sheet name="BUDGET- SDC" sheetId="5" r:id="rId1"/>
    <sheet name="Sheet5" sheetId="6" state="hidden" r:id="rId2"/>
    <sheet name="Sheet2" sheetId="3" state="hidden" r:id="rId3"/>
  </sheets>
  <definedNames>
    <definedName name="_xlnm.Print_Area" localSheetId="0">'BUDGET- SDC'!$A$1:$E$53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5" l="1"/>
  <c r="H47" i="5"/>
  <c r="H48" i="5"/>
  <c r="H49" i="5"/>
  <c r="H46" i="5"/>
  <c r="H37" i="5"/>
  <c r="H38" i="5"/>
  <c r="H39" i="5"/>
  <c r="H40" i="5"/>
  <c r="H41" i="5"/>
  <c r="H42" i="5"/>
  <c r="H43" i="5"/>
  <c r="H36" i="5"/>
  <c r="H27" i="5"/>
  <c r="H28" i="5"/>
  <c r="H29" i="5"/>
  <c r="H30" i="5"/>
  <c r="H31" i="5"/>
  <c r="H32" i="5"/>
  <c r="H33" i="5"/>
  <c r="H34" i="5"/>
  <c r="H20" i="5"/>
  <c r="H21" i="5"/>
  <c r="H22" i="5"/>
  <c r="H23" i="5"/>
  <c r="H24" i="5"/>
  <c r="H25" i="5"/>
  <c r="H19" i="5"/>
  <c r="H12" i="5"/>
  <c r="H13" i="5"/>
  <c r="H14" i="5"/>
  <c r="H15" i="5"/>
  <c r="H16" i="5"/>
  <c r="H17" i="5"/>
  <c r="H11" i="5"/>
  <c r="H4" i="5"/>
  <c r="H5" i="5"/>
  <c r="H6" i="5"/>
  <c r="H7" i="5"/>
  <c r="H8" i="5"/>
  <c r="H9" i="5"/>
  <c r="H3" i="5"/>
  <c r="E50" i="5"/>
  <c r="D50" i="5"/>
  <c r="H50" i="5" s="1"/>
  <c r="E44" i="5"/>
  <c r="D44" i="5"/>
  <c r="F44" i="5"/>
  <c r="G44" i="5"/>
  <c r="F51" i="5"/>
  <c r="G51" i="5"/>
  <c r="H35" i="5" l="1"/>
  <c r="H18" i="5"/>
  <c r="H44" i="5"/>
  <c r="E10" i="5"/>
  <c r="D35" i="5" l="1"/>
  <c r="E35" i="5"/>
  <c r="D26" i="5"/>
  <c r="E26" i="5"/>
  <c r="E18" i="5"/>
  <c r="D10" i="5"/>
  <c r="H10" i="5" s="1"/>
  <c r="H26" i="5" l="1"/>
  <c r="D45" i="5"/>
  <c r="D51" i="5" s="1"/>
  <c r="E45" i="5" l="1"/>
  <c r="H45" i="5" s="1"/>
  <c r="E51" i="5" l="1"/>
  <c r="H51" i="5" s="1"/>
</calcChain>
</file>

<file path=xl/sharedStrings.xml><?xml version="1.0" encoding="utf-8"?>
<sst xmlns="http://schemas.openxmlformats.org/spreadsheetml/2006/main" count="99" uniqueCount="62">
  <si>
    <t>31/12/2023</t>
  </si>
  <si>
    <t>17/10/2022</t>
  </si>
  <si>
    <t>17/10/2023</t>
  </si>
  <si>
    <t>Outcome 1:</t>
  </si>
  <si>
    <t>Budgetary Account</t>
  </si>
  <si>
    <t>Description</t>
  </si>
  <si>
    <t xml:space="preserve">International Consultant  </t>
  </si>
  <si>
    <t>Local Consultant</t>
  </si>
  <si>
    <t>Information Technology Equipment</t>
  </si>
  <si>
    <t>Sub-Total</t>
  </si>
  <si>
    <t>Outcome 2:</t>
  </si>
  <si>
    <t>Outcome 3:</t>
  </si>
  <si>
    <t>Outcome 4:</t>
  </si>
  <si>
    <t>Municipalities empowered to take over responsibility to manage disaster risks</t>
  </si>
  <si>
    <t>Equipment and Furniture</t>
  </si>
  <si>
    <t>Total</t>
  </si>
  <si>
    <t>Project Officer</t>
  </si>
  <si>
    <t>Project Assistant</t>
  </si>
  <si>
    <t>Grand Total</t>
  </si>
  <si>
    <t>Year-1</t>
  </si>
  <si>
    <t>Year-2</t>
  </si>
  <si>
    <t>International Consultants</t>
  </si>
  <si>
    <t>National Consultants</t>
  </si>
  <si>
    <t>Travel and Accommodation</t>
  </si>
  <si>
    <t>Miscellaneous (Workshops, Communications, Training, ... )</t>
  </si>
  <si>
    <t>Equipment</t>
  </si>
  <si>
    <t>Stakeholders are aware of the major risks the country is facing and are aware of fields for action to reduce the risks.</t>
  </si>
  <si>
    <t>Stakeholders apply DRR measures in their fields and sectors.</t>
  </si>
  <si>
    <t>Stakeholders make risk-based decisions related to development assets.</t>
  </si>
  <si>
    <t>Yearly Sub Total-1</t>
  </si>
  <si>
    <t>Activities Sub Total-2</t>
  </si>
  <si>
    <t>GMS 8%</t>
  </si>
  <si>
    <t>DPC 5%</t>
  </si>
  <si>
    <t>Sub Total-3</t>
  </si>
  <si>
    <r>
      <t xml:space="preserve">Implementing and Managing Pilot Interventions (UNDP Source of Fund) - </t>
    </r>
    <r>
      <rPr>
        <b/>
        <sz val="8"/>
        <color rgb="FF000000"/>
        <rFont val="Calibri"/>
        <family val="2"/>
      </rPr>
      <t>Year-1</t>
    </r>
  </si>
  <si>
    <r>
      <t xml:space="preserve">Implementing and Managing Pilot Interventions (UNDP Source of Fund) - </t>
    </r>
    <r>
      <rPr>
        <b/>
        <sz val="8"/>
        <color rgb="FF000000"/>
        <rFont val="Calibri"/>
        <family val="2"/>
      </rPr>
      <t>Year-2</t>
    </r>
  </si>
  <si>
    <t>Grand Total (2 Years)</t>
  </si>
  <si>
    <t>Travel- (TKTs, and Allowances)</t>
  </si>
  <si>
    <t xml:space="preserve">Media And Publications </t>
  </si>
  <si>
    <t>GMS (8%)*</t>
  </si>
  <si>
    <t>Miscellaneous Expenses</t>
  </si>
  <si>
    <t>Training  &amp; Workshops</t>
  </si>
  <si>
    <t>Project Management and Overhead Expenses</t>
  </si>
  <si>
    <t>* Represents General Management Services</t>
  </si>
  <si>
    <t xml:space="preserve">** Expenses Directly Related to Project Management </t>
  </si>
  <si>
    <t>DPC (5%)**</t>
  </si>
  <si>
    <t xml:space="preserve">Local consultant-Social Expert </t>
  </si>
  <si>
    <t xml:space="preserve">Local consultant </t>
  </si>
  <si>
    <t xml:space="preserve">Local consultant-Capacity development expert </t>
  </si>
  <si>
    <t>Training and workshops</t>
  </si>
  <si>
    <t xml:space="preserve">Media and Publications </t>
  </si>
  <si>
    <t>Contractual services</t>
  </si>
  <si>
    <t xml:space="preserve"> UNDP Cost</t>
  </si>
  <si>
    <t>Outcomes</t>
  </si>
  <si>
    <t xml:space="preserve"> Outcome1: Stakeholders are aware of the major risks the country is facing and are aware of fields for action to reduce the risks</t>
  </si>
  <si>
    <t>Outcome 2:- Stakeholders apply DRR measures in their fields and sectors</t>
  </si>
  <si>
    <t>outcome 3:-Stakeholders make risk-based decisions related to development assets</t>
  </si>
  <si>
    <t>Outcome 4:-Municipalities empowered to take over responsibility to manage disaster risks</t>
  </si>
  <si>
    <t>Total Outcomes</t>
  </si>
  <si>
    <t xml:space="preserve"> PMU  Total</t>
  </si>
  <si>
    <t xml:space="preserve">Outcome 5:-Implementation of Rainwater harvesting techniques </t>
  </si>
  <si>
    <t>SDC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</si>
</sst>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$-409]* #,##0.00_);_([$$-409]* \(#,##0.00\);_([$$-409]* &quot;-&quot;??_);_(@_)"/>
  </numFmts>
  <fonts count="16" x14ac:knownFonts="1">
    <font>
      <sz val="11"/>
      <name val="Calibri"/>
    </font>
    <font>
      <sz val="11"/>
      <name val="Calibri"/>
      <family val="2"/>
    </font>
    <font>
      <sz val="11"/>
      <name val="Calibri"/>
      <family val="2"/>
    </font>
    <font>
      <sz val="12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8"/>
      <name val="Calibri"/>
      <family val="2"/>
    </font>
    <font>
      <b/>
      <sz val="8"/>
      <color rgb="FFFF0000"/>
      <name val="Calibri"/>
      <family val="2"/>
    </font>
    <font>
      <sz val="8"/>
      <color rgb="FF000000"/>
      <name val="Calibri"/>
      <family val="2"/>
    </font>
    <font>
      <sz val="8"/>
      <color rgb="FFFF0000"/>
      <name val="Calibri"/>
      <family val="2"/>
    </font>
    <font>
      <b/>
      <sz val="8"/>
      <color rgb="FF000000"/>
      <name val="Calibri"/>
      <family val="2"/>
    </font>
    <font>
      <b/>
      <sz val="11"/>
      <color theme="3" tint="-0.499984740745262"/>
      <name val="Calibri"/>
      <family val="2"/>
    </font>
    <font>
      <sz val="11"/>
      <color theme="3" tint="-0.499984740745262"/>
      <name val="Calibri"/>
      <family val="2"/>
    </font>
    <font>
      <b/>
      <sz val="11"/>
      <color theme="0"/>
      <name val="Calibri"/>
      <family val="2"/>
    </font>
    <font>
      <b/>
      <sz val="11"/>
      <color rgb="FFFFFFFF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  <xf numFmtId="49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/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vertical="center"/>
    </xf>
    <xf numFmtId="3" fontId="10" fillId="5" borderId="4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right" vertical="center"/>
    </xf>
    <xf numFmtId="3" fontId="8" fillId="0" borderId="4" xfId="0" applyNumberFormat="1" applyFont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right" vertical="center"/>
    </xf>
    <xf numFmtId="3" fontId="10" fillId="4" borderId="2" xfId="0" applyNumberFormat="1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3" fontId="10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/>
    <xf numFmtId="0" fontId="7" fillId="0" borderId="0" xfId="0" applyFont="1"/>
    <xf numFmtId="0" fontId="2" fillId="0" borderId="8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43" fontId="2" fillId="0" borderId="8" xfId="1" applyFont="1" applyFill="1" applyBorder="1" applyAlignment="1">
      <alignment horizontal="left" vertical="center" wrapText="1"/>
    </xf>
    <xf numFmtId="43" fontId="2" fillId="0" borderId="8" xfId="1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/>
    </xf>
    <xf numFmtId="0" fontId="4" fillId="0" borderId="8" xfId="0" applyFont="1" applyFill="1" applyBorder="1" applyAlignment="1">
      <alignment horizontal="left" vertical="center" wrapText="1"/>
    </xf>
    <xf numFmtId="43" fontId="4" fillId="0" borderId="8" xfId="1" applyFont="1" applyFill="1" applyBorder="1" applyAlignment="1">
      <alignment horizontal="left" vertical="center" wrapText="1"/>
    </xf>
    <xf numFmtId="43" fontId="4" fillId="0" borderId="8" xfId="1" applyFont="1" applyFill="1" applyBorder="1" applyAlignment="1">
      <alignment horizontal="center" vertical="center" wrapText="1"/>
    </xf>
    <xf numFmtId="3" fontId="2" fillId="0" borderId="8" xfId="0" applyNumberFormat="1" applyFont="1" applyFill="1" applyBorder="1" applyAlignment="1">
      <alignment horizontal="left" vertical="center" wrapText="1"/>
    </xf>
    <xf numFmtId="164" fontId="5" fillId="3" borderId="8" xfId="1" applyNumberFormat="1" applyFont="1" applyFill="1" applyBorder="1" applyAlignment="1">
      <alignment horizontal="left" vertical="center" wrapText="1"/>
    </xf>
    <xf numFmtId="164" fontId="5" fillId="3" borderId="8" xfId="1" applyNumberFormat="1" applyFont="1" applyFill="1" applyBorder="1" applyAlignment="1">
      <alignment horizontal="center" vertical="center" wrapText="1"/>
    </xf>
    <xf numFmtId="44" fontId="5" fillId="3" borderId="8" xfId="2" applyFont="1" applyFill="1" applyBorder="1" applyAlignment="1">
      <alignment horizontal="left" vertical="center" wrapText="1"/>
    </xf>
    <xf numFmtId="44" fontId="5" fillId="3" borderId="8" xfId="2" applyFont="1" applyFill="1" applyBorder="1" applyAlignment="1">
      <alignment horizontal="center" vertical="center" wrapText="1"/>
    </xf>
    <xf numFmtId="44" fontId="12" fillId="3" borderId="8" xfId="2" applyFont="1" applyFill="1" applyBorder="1" applyAlignment="1">
      <alignment horizontal="center" vertical="center" wrapText="1"/>
    </xf>
    <xf numFmtId="44" fontId="12" fillId="3" borderId="8" xfId="2" applyFont="1" applyFill="1" applyBorder="1" applyAlignment="1">
      <alignment horizontal="left" vertical="center" wrapText="1"/>
    </xf>
    <xf numFmtId="0" fontId="13" fillId="0" borderId="8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 vertical="center" wrapText="1"/>
    </xf>
    <xf numFmtId="43" fontId="12" fillId="0" borderId="8" xfId="1" applyFont="1" applyBorder="1" applyAlignment="1">
      <alignment horizontal="left" vertical="center" wrapText="1"/>
    </xf>
    <xf numFmtId="43" fontId="12" fillId="0" borderId="8" xfId="1" applyFont="1" applyBorder="1" applyAlignment="1">
      <alignment horizontal="center" vertical="center" wrapText="1"/>
    </xf>
    <xf numFmtId="44" fontId="12" fillId="7" borderId="8" xfId="2" applyFont="1" applyFill="1" applyBorder="1" applyAlignment="1">
      <alignment horizontal="left" vertical="center" wrapText="1"/>
    </xf>
    <xf numFmtId="44" fontId="12" fillId="7" borderId="8" xfId="2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vertical="center" wrapText="1"/>
    </xf>
    <xf numFmtId="43" fontId="12" fillId="3" borderId="8" xfId="0" applyNumberFormat="1" applyFont="1" applyFill="1" applyBorder="1" applyAlignment="1">
      <alignment vertical="center" wrapText="1"/>
    </xf>
    <xf numFmtId="44" fontId="14" fillId="6" borderId="8" xfId="2" applyFont="1" applyFill="1" applyBorder="1" applyAlignment="1">
      <alignment horizontal="left" vertical="center" wrapText="1"/>
    </xf>
    <xf numFmtId="44" fontId="14" fillId="6" borderId="8" xfId="2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8" xfId="0" applyFill="1" applyBorder="1" applyAlignment="1">
      <alignment horizontal="center" vertical="center"/>
    </xf>
    <xf numFmtId="43" fontId="0" fillId="0" borderId="8" xfId="0" applyNumberFormat="1" applyBorder="1"/>
    <xf numFmtId="43" fontId="5" fillId="7" borderId="8" xfId="1" applyFont="1" applyFill="1" applyBorder="1" applyAlignment="1">
      <alignment horizontal="center" vertical="center"/>
    </xf>
    <xf numFmtId="43" fontId="12" fillId="3" borderId="8" xfId="1" applyFont="1" applyFill="1" applyBorder="1" applyAlignment="1">
      <alignment horizontal="center" vertical="center" wrapText="1"/>
    </xf>
    <xf numFmtId="43" fontId="0" fillId="0" borderId="8" xfId="0" applyNumberFormat="1" applyBorder="1" applyAlignment="1">
      <alignment vertical="center"/>
    </xf>
    <xf numFmtId="0" fontId="0" fillId="8" borderId="8" xfId="0" applyFill="1" applyBorder="1" applyAlignment="1">
      <alignment horizontal="center"/>
    </xf>
    <xf numFmtId="0" fontId="2" fillId="8" borderId="8" xfId="0" applyFont="1" applyFill="1" applyBorder="1" applyAlignment="1">
      <alignment horizontal="left" vertical="center" wrapText="1"/>
    </xf>
    <xf numFmtId="43" fontId="0" fillId="8" borderId="8" xfId="0" applyNumberFormat="1" applyFill="1" applyBorder="1"/>
    <xf numFmtId="0" fontId="4" fillId="8" borderId="8" xfId="0" applyFont="1" applyFill="1" applyBorder="1" applyAlignment="1">
      <alignment horizontal="left" vertical="center" wrapText="1"/>
    </xf>
    <xf numFmtId="43" fontId="0" fillId="8" borderId="8" xfId="1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 vertical="center" wrapText="1"/>
    </xf>
    <xf numFmtId="43" fontId="6" fillId="0" borderId="12" xfId="1" applyFont="1" applyFill="1" applyBorder="1" applyAlignment="1">
      <alignment horizontal="center" vertical="center" wrapText="1"/>
    </xf>
    <xf numFmtId="43" fontId="6" fillId="0" borderId="13" xfId="1" applyFont="1" applyFill="1" applyBorder="1" applyAlignment="1">
      <alignment horizontal="center" vertical="center" wrapText="1"/>
    </xf>
    <xf numFmtId="43" fontId="6" fillId="0" borderId="14" xfId="1" applyFont="1" applyFill="1" applyBorder="1" applyAlignment="1">
      <alignment horizontal="center" vertical="center" wrapText="1"/>
    </xf>
    <xf numFmtId="43" fontId="12" fillId="7" borderId="9" xfId="1" applyFont="1" applyFill="1" applyBorder="1" applyAlignment="1">
      <alignment horizontal="center" vertical="center" wrapText="1"/>
    </xf>
    <xf numFmtId="43" fontId="12" fillId="7" borderId="10" xfId="1" applyFont="1" applyFill="1" applyBorder="1" applyAlignment="1">
      <alignment horizontal="center" vertical="center" wrapText="1"/>
    </xf>
    <xf numFmtId="43" fontId="12" fillId="7" borderId="11" xfId="1" applyFont="1" applyFill="1" applyBorder="1" applyAlignment="1">
      <alignment horizontal="center" vertical="center" wrapText="1"/>
    </xf>
    <xf numFmtId="43" fontId="14" fillId="6" borderId="9" xfId="1" applyFont="1" applyFill="1" applyBorder="1" applyAlignment="1">
      <alignment horizontal="center" vertical="center" wrapText="1"/>
    </xf>
    <xf numFmtId="43" fontId="14" fillId="6" borderId="10" xfId="1" applyFont="1" applyFill="1" applyBorder="1" applyAlignment="1">
      <alignment horizontal="center" vertical="center" wrapText="1"/>
    </xf>
    <xf numFmtId="43" fontId="14" fillId="6" borderId="11" xfId="1" applyFont="1" applyFill="1" applyBorder="1" applyAlignment="1">
      <alignment horizontal="center" vertical="center" wrapText="1"/>
    </xf>
    <xf numFmtId="43" fontId="12" fillId="0" borderId="9" xfId="1" applyFont="1" applyBorder="1" applyAlignment="1">
      <alignment horizontal="left" vertical="center" wrapText="1"/>
    </xf>
    <xf numFmtId="43" fontId="12" fillId="0" borderId="11" xfId="1" applyFont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15" fillId="6" borderId="12" xfId="0" applyFont="1" applyFill="1" applyBorder="1" applyAlignment="1">
      <alignment horizontal="center" vertical="center" wrapText="1"/>
    </xf>
    <xf numFmtId="0" fontId="15" fillId="6" borderId="14" xfId="0" applyFont="1" applyFill="1" applyBorder="1" applyAlignment="1">
      <alignment horizontal="center" vertical="center" wrapText="1"/>
    </xf>
    <xf numFmtId="44" fontId="12" fillId="3" borderId="9" xfId="2" applyFont="1" applyFill="1" applyBorder="1" applyAlignment="1">
      <alignment horizontal="center" vertical="center" wrapText="1"/>
    </xf>
    <xf numFmtId="44" fontId="12" fillId="3" borderId="10" xfId="2" applyFont="1" applyFill="1" applyBorder="1" applyAlignment="1">
      <alignment horizontal="center" vertical="center" wrapText="1"/>
    </xf>
    <xf numFmtId="44" fontId="12" fillId="3" borderId="11" xfId="2" applyFont="1" applyFill="1" applyBorder="1" applyAlignment="1">
      <alignment horizontal="center" vertical="center" wrapText="1"/>
    </xf>
    <xf numFmtId="3" fontId="10" fillId="4" borderId="1" xfId="0" applyNumberFormat="1" applyFont="1" applyFill="1" applyBorder="1" applyAlignment="1">
      <alignment horizontal="center" vertical="center"/>
    </xf>
    <xf numFmtId="3" fontId="10" fillId="4" borderId="3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3" fontId="10" fillId="2" borderId="1" xfId="0" applyNumberFormat="1" applyFont="1" applyFill="1" applyBorder="1" applyAlignment="1">
      <alignment horizontal="center" vertical="center"/>
    </xf>
    <xf numFmtId="3" fontId="10" fillId="2" borderId="3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top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1FA68-632B-49C8-A94C-7D088791DBA7}">
  <dimension ref="A1:H55"/>
  <sheetViews>
    <sheetView tabSelected="1" zoomScaleNormal="100" zoomScaleSheetLayoutView="100" workbookViewId="0">
      <selection activeCell="L12" sqref="L12"/>
    </sheetView>
  </sheetViews>
  <sheetFormatPr defaultRowHeight="14.5" x14ac:dyDescent="0.35"/>
  <cols>
    <col min="1" max="1" width="29.81640625" customWidth="1"/>
    <col min="2" max="2" width="17.81640625" style="5" bestFit="1" customWidth="1"/>
    <col min="3" max="3" width="36.26953125" style="5" customWidth="1"/>
    <col min="4" max="4" width="13.81640625" style="5" bestFit="1" customWidth="1"/>
    <col min="5" max="5" width="13.81640625" style="21" bestFit="1" customWidth="1"/>
    <col min="6" max="6" width="14.54296875" customWidth="1"/>
    <col min="7" max="8" width="15.26953125" customWidth="1"/>
    <col min="11" max="11" width="8.7265625" customWidth="1"/>
  </cols>
  <sheetData>
    <row r="1" spans="1:8" x14ac:dyDescent="0.35">
      <c r="A1" s="74" t="s">
        <v>53</v>
      </c>
      <c r="B1" s="77" t="s">
        <v>4</v>
      </c>
      <c r="C1" s="77" t="s">
        <v>5</v>
      </c>
      <c r="D1" s="74" t="s">
        <v>61</v>
      </c>
      <c r="E1" s="74"/>
      <c r="F1" s="74" t="s">
        <v>52</v>
      </c>
      <c r="G1" s="74"/>
      <c r="H1" s="79" t="s">
        <v>15</v>
      </c>
    </row>
    <row r="2" spans="1:8" ht="15.75" customHeight="1" x14ac:dyDescent="0.35">
      <c r="A2" s="74"/>
      <c r="B2" s="77"/>
      <c r="C2" s="77"/>
      <c r="D2" s="49">
        <v>2023</v>
      </c>
      <c r="E2" s="49">
        <v>2024</v>
      </c>
      <c r="F2" s="49">
        <v>2023</v>
      </c>
      <c r="G2" s="49">
        <v>2024</v>
      </c>
      <c r="H2" s="80"/>
    </row>
    <row r="3" spans="1:8" x14ac:dyDescent="0.35">
      <c r="A3" s="73" t="s">
        <v>54</v>
      </c>
      <c r="B3" s="24">
        <v>71200</v>
      </c>
      <c r="C3" s="25" t="s">
        <v>6</v>
      </c>
      <c r="D3" s="26">
        <v>40000</v>
      </c>
      <c r="E3" s="27">
        <v>0</v>
      </c>
      <c r="F3" s="28">
        <v>0</v>
      </c>
      <c r="G3" s="28">
        <v>0</v>
      </c>
      <c r="H3" s="52">
        <f>SUM(D3:G3)</f>
        <v>40000</v>
      </c>
    </row>
    <row r="4" spans="1:8" ht="19.5" customHeight="1" x14ac:dyDescent="0.35">
      <c r="A4" s="73"/>
      <c r="B4" s="29">
        <v>71300</v>
      </c>
      <c r="C4" s="29" t="s">
        <v>7</v>
      </c>
      <c r="D4" s="30">
        <v>30000</v>
      </c>
      <c r="E4" s="31">
        <v>15000</v>
      </c>
      <c r="F4" s="28">
        <v>0</v>
      </c>
      <c r="G4" s="28">
        <v>0</v>
      </c>
      <c r="H4" s="52">
        <f t="shared" ref="H4:H9" si="0">SUM(D4:G4)</f>
        <v>45000</v>
      </c>
    </row>
    <row r="5" spans="1:8" x14ac:dyDescent="0.35">
      <c r="A5" s="73"/>
      <c r="B5" s="24">
        <v>71600</v>
      </c>
      <c r="C5" s="24" t="s">
        <v>37</v>
      </c>
      <c r="D5" s="26">
        <v>15000</v>
      </c>
      <c r="E5" s="27">
        <v>2000</v>
      </c>
      <c r="F5" s="28">
        <v>0</v>
      </c>
      <c r="G5" s="28">
        <v>0</v>
      </c>
      <c r="H5" s="52">
        <f t="shared" si="0"/>
        <v>17000</v>
      </c>
    </row>
    <row r="6" spans="1:8" x14ac:dyDescent="0.35">
      <c r="A6" s="73"/>
      <c r="B6" s="29">
        <v>72500</v>
      </c>
      <c r="C6" s="29" t="s">
        <v>38</v>
      </c>
      <c r="D6" s="30">
        <v>10000</v>
      </c>
      <c r="E6" s="31">
        <v>0</v>
      </c>
      <c r="F6" s="28">
        <v>0</v>
      </c>
      <c r="G6" s="28">
        <v>0</v>
      </c>
      <c r="H6" s="52">
        <f t="shared" si="0"/>
        <v>10000</v>
      </c>
    </row>
    <row r="7" spans="1:8" x14ac:dyDescent="0.35">
      <c r="A7" s="73"/>
      <c r="B7" s="32">
        <v>72800</v>
      </c>
      <c r="C7" s="32" t="s">
        <v>8</v>
      </c>
      <c r="D7" s="26">
        <v>35000</v>
      </c>
      <c r="E7" s="27">
        <v>0</v>
      </c>
      <c r="F7" s="28">
        <v>0</v>
      </c>
      <c r="G7" s="28">
        <v>0</v>
      </c>
      <c r="H7" s="52">
        <f t="shared" si="0"/>
        <v>35000</v>
      </c>
    </row>
    <row r="8" spans="1:8" x14ac:dyDescent="0.35">
      <c r="A8" s="73"/>
      <c r="B8" s="29">
        <v>75700</v>
      </c>
      <c r="C8" s="29" t="s">
        <v>41</v>
      </c>
      <c r="D8" s="30">
        <v>35000</v>
      </c>
      <c r="E8" s="31">
        <v>10000</v>
      </c>
      <c r="F8" s="28">
        <v>0</v>
      </c>
      <c r="G8" s="28">
        <v>0</v>
      </c>
      <c r="H8" s="52">
        <f t="shared" si="0"/>
        <v>45000</v>
      </c>
    </row>
    <row r="9" spans="1:8" x14ac:dyDescent="0.35">
      <c r="A9" s="73"/>
      <c r="B9" s="29">
        <v>74500</v>
      </c>
      <c r="C9" s="29" t="s">
        <v>40</v>
      </c>
      <c r="D9" s="30">
        <v>5000</v>
      </c>
      <c r="E9" s="31">
        <v>3000</v>
      </c>
      <c r="F9" s="28">
        <v>0</v>
      </c>
      <c r="G9" s="28">
        <v>0</v>
      </c>
      <c r="H9" s="52">
        <f t="shared" si="0"/>
        <v>8000</v>
      </c>
    </row>
    <row r="10" spans="1:8" x14ac:dyDescent="0.35">
      <c r="A10" s="78" t="s">
        <v>9</v>
      </c>
      <c r="B10" s="78"/>
      <c r="C10" s="78"/>
      <c r="D10" s="33">
        <f>SUM(D3:D9)</f>
        <v>170000</v>
      </c>
      <c r="E10" s="34">
        <f>SUM(E3:E9)</f>
        <v>30000</v>
      </c>
      <c r="F10" s="34">
        <v>0</v>
      </c>
      <c r="G10" s="34">
        <v>0</v>
      </c>
      <c r="H10" s="34">
        <f>SUM(D10:G10)</f>
        <v>200000</v>
      </c>
    </row>
    <row r="11" spans="1:8" x14ac:dyDescent="0.35">
      <c r="A11" s="73" t="s">
        <v>55</v>
      </c>
      <c r="B11" s="29">
        <v>71200</v>
      </c>
      <c r="C11" s="29" t="s">
        <v>6</v>
      </c>
      <c r="D11" s="30">
        <v>40000</v>
      </c>
      <c r="E11" s="31">
        <v>5000</v>
      </c>
      <c r="F11" s="51">
        <v>0</v>
      </c>
      <c r="G11" s="51">
        <v>0</v>
      </c>
      <c r="H11" s="55">
        <f>SUM(D11:G11)</f>
        <v>45000</v>
      </c>
    </row>
    <row r="12" spans="1:8" x14ac:dyDescent="0.35">
      <c r="A12" s="73"/>
      <c r="B12" s="24">
        <v>71300</v>
      </c>
      <c r="C12" s="24" t="s">
        <v>7</v>
      </c>
      <c r="D12" s="26">
        <v>30000</v>
      </c>
      <c r="E12" s="27">
        <v>5000</v>
      </c>
      <c r="F12" s="28">
        <v>0</v>
      </c>
      <c r="G12" s="28">
        <v>0</v>
      </c>
      <c r="H12" s="55">
        <f t="shared" ref="H12:H17" si="1">SUM(D12:G12)</f>
        <v>35000</v>
      </c>
    </row>
    <row r="13" spans="1:8" x14ac:dyDescent="0.35">
      <c r="A13" s="73"/>
      <c r="B13" s="29">
        <v>71600</v>
      </c>
      <c r="C13" s="29" t="s">
        <v>37</v>
      </c>
      <c r="D13" s="30">
        <v>20000</v>
      </c>
      <c r="E13" s="31">
        <v>1000</v>
      </c>
      <c r="F13" s="28">
        <v>0</v>
      </c>
      <c r="G13" s="28">
        <v>0</v>
      </c>
      <c r="H13" s="55">
        <f t="shared" si="1"/>
        <v>21000</v>
      </c>
    </row>
    <row r="14" spans="1:8" x14ac:dyDescent="0.35">
      <c r="A14" s="73"/>
      <c r="B14" s="24">
        <v>72500</v>
      </c>
      <c r="C14" s="29" t="s">
        <v>38</v>
      </c>
      <c r="D14" s="26">
        <v>10000</v>
      </c>
      <c r="E14" s="27">
        <v>1000</v>
      </c>
      <c r="F14" s="28">
        <v>0</v>
      </c>
      <c r="G14" s="28">
        <v>0</v>
      </c>
      <c r="H14" s="55">
        <f t="shared" si="1"/>
        <v>11000</v>
      </c>
    </row>
    <row r="15" spans="1:8" x14ac:dyDescent="0.35">
      <c r="A15" s="73"/>
      <c r="B15" s="29">
        <v>72800</v>
      </c>
      <c r="C15" s="29" t="s">
        <v>8</v>
      </c>
      <c r="D15" s="30">
        <v>20000</v>
      </c>
      <c r="E15" s="30">
        <v>2000</v>
      </c>
      <c r="F15" s="28">
        <v>0</v>
      </c>
      <c r="G15" s="28">
        <v>0</v>
      </c>
      <c r="H15" s="55">
        <f t="shared" si="1"/>
        <v>22000</v>
      </c>
    </row>
    <row r="16" spans="1:8" x14ac:dyDescent="0.35">
      <c r="A16" s="73"/>
      <c r="B16" s="29">
        <v>75700</v>
      </c>
      <c r="C16" s="29" t="s">
        <v>41</v>
      </c>
      <c r="D16" s="26">
        <v>20000</v>
      </c>
      <c r="E16" s="27">
        <v>3500</v>
      </c>
      <c r="F16" s="28">
        <v>0</v>
      </c>
      <c r="G16" s="28">
        <v>0</v>
      </c>
      <c r="H16" s="55">
        <f t="shared" si="1"/>
        <v>23500</v>
      </c>
    </row>
    <row r="17" spans="1:8" x14ac:dyDescent="0.35">
      <c r="A17" s="73"/>
      <c r="B17" s="29">
        <v>74500</v>
      </c>
      <c r="C17" s="29" t="s">
        <v>40</v>
      </c>
      <c r="D17" s="26">
        <v>5000</v>
      </c>
      <c r="E17" s="27">
        <v>2000</v>
      </c>
      <c r="F17" s="28">
        <v>0</v>
      </c>
      <c r="G17" s="28">
        <v>0</v>
      </c>
      <c r="H17" s="55">
        <f t="shared" si="1"/>
        <v>7000</v>
      </c>
    </row>
    <row r="18" spans="1:8" x14ac:dyDescent="0.35">
      <c r="A18" s="78" t="s">
        <v>9</v>
      </c>
      <c r="B18" s="78"/>
      <c r="C18" s="78"/>
      <c r="D18" s="35">
        <f>SUM(D11:D17)</f>
        <v>145000</v>
      </c>
      <c r="E18" s="36">
        <f>SUM(E11:E17)</f>
        <v>19500</v>
      </c>
      <c r="F18" s="36">
        <v>0</v>
      </c>
      <c r="G18" s="36">
        <v>0</v>
      </c>
      <c r="H18" s="36">
        <f>SUM(H11:H17)</f>
        <v>164500</v>
      </c>
    </row>
    <row r="19" spans="1:8" x14ac:dyDescent="0.35">
      <c r="A19" s="73" t="s">
        <v>56</v>
      </c>
      <c r="B19" s="24">
        <v>71200</v>
      </c>
      <c r="C19" s="24" t="s">
        <v>6</v>
      </c>
      <c r="D19" s="26">
        <v>35000</v>
      </c>
      <c r="E19" s="27">
        <v>5000</v>
      </c>
      <c r="F19" s="28">
        <v>0</v>
      </c>
      <c r="G19" s="28">
        <v>0</v>
      </c>
      <c r="H19" s="52">
        <f>SUM(D19:G19)</f>
        <v>40000</v>
      </c>
    </row>
    <row r="20" spans="1:8" x14ac:dyDescent="0.35">
      <c r="A20" s="73"/>
      <c r="B20" s="29">
        <v>71300</v>
      </c>
      <c r="C20" s="29" t="s">
        <v>7</v>
      </c>
      <c r="D20" s="30">
        <v>30000</v>
      </c>
      <c r="E20" s="31">
        <v>4000</v>
      </c>
      <c r="F20" s="28">
        <v>0</v>
      </c>
      <c r="G20" s="28">
        <v>0</v>
      </c>
      <c r="H20" s="52">
        <f t="shared" ref="H20:H25" si="2">SUM(D20:G20)</f>
        <v>34000</v>
      </c>
    </row>
    <row r="21" spans="1:8" x14ac:dyDescent="0.35">
      <c r="A21" s="73"/>
      <c r="B21" s="24">
        <v>71600</v>
      </c>
      <c r="C21" s="24" t="s">
        <v>37</v>
      </c>
      <c r="D21" s="26">
        <v>10000</v>
      </c>
      <c r="E21" s="27">
        <v>1000</v>
      </c>
      <c r="F21" s="28">
        <v>0</v>
      </c>
      <c r="G21" s="28">
        <v>0</v>
      </c>
      <c r="H21" s="52">
        <f t="shared" si="2"/>
        <v>11000</v>
      </c>
    </row>
    <row r="22" spans="1:8" x14ac:dyDescent="0.35">
      <c r="A22" s="73"/>
      <c r="B22" s="29">
        <v>72500</v>
      </c>
      <c r="C22" s="29" t="s">
        <v>50</v>
      </c>
      <c r="D22" s="30">
        <v>15000</v>
      </c>
      <c r="E22" s="31">
        <v>1000</v>
      </c>
      <c r="F22" s="28">
        <v>0</v>
      </c>
      <c r="G22" s="28">
        <v>0</v>
      </c>
      <c r="H22" s="52">
        <f t="shared" si="2"/>
        <v>16000</v>
      </c>
    </row>
    <row r="23" spans="1:8" x14ac:dyDescent="0.35">
      <c r="A23" s="73"/>
      <c r="B23" s="29">
        <v>72800</v>
      </c>
      <c r="C23" s="29" t="s">
        <v>8</v>
      </c>
      <c r="D23" s="30">
        <v>20000</v>
      </c>
      <c r="E23" s="31">
        <v>2000</v>
      </c>
      <c r="F23" s="28">
        <v>0</v>
      </c>
      <c r="G23" s="28">
        <v>0</v>
      </c>
      <c r="H23" s="52">
        <f t="shared" si="2"/>
        <v>22000</v>
      </c>
    </row>
    <row r="24" spans="1:8" x14ac:dyDescent="0.35">
      <c r="A24" s="73"/>
      <c r="B24" s="29">
        <v>75700</v>
      </c>
      <c r="C24" s="29" t="s">
        <v>41</v>
      </c>
      <c r="D24" s="30">
        <v>10000</v>
      </c>
      <c r="E24" s="31">
        <v>10000</v>
      </c>
      <c r="F24" s="28">
        <v>0</v>
      </c>
      <c r="G24" s="28">
        <v>0</v>
      </c>
      <c r="H24" s="52">
        <f t="shared" si="2"/>
        <v>20000</v>
      </c>
    </row>
    <row r="25" spans="1:8" s="22" customFormat="1" x14ac:dyDescent="0.35">
      <c r="A25" s="73"/>
      <c r="B25" s="29">
        <v>74500</v>
      </c>
      <c r="C25" s="29" t="s">
        <v>40</v>
      </c>
      <c r="D25" s="26">
        <v>7000</v>
      </c>
      <c r="E25" s="27">
        <v>2000</v>
      </c>
      <c r="F25" s="28">
        <v>0</v>
      </c>
      <c r="G25" s="28">
        <v>0</v>
      </c>
      <c r="H25" s="52">
        <f t="shared" si="2"/>
        <v>9000</v>
      </c>
    </row>
    <row r="26" spans="1:8" x14ac:dyDescent="0.35">
      <c r="A26" s="81" t="s">
        <v>9</v>
      </c>
      <c r="B26" s="82"/>
      <c r="C26" s="83"/>
      <c r="D26" s="38">
        <f>SUM(D19:D25)</f>
        <v>127000</v>
      </c>
      <c r="E26" s="37">
        <f>SUM(E19:E25)</f>
        <v>25000</v>
      </c>
      <c r="F26" s="38">
        <v>0</v>
      </c>
      <c r="G26" s="38">
        <v>0</v>
      </c>
      <c r="H26" s="38">
        <f>SUM(D26:G26)</f>
        <v>152000</v>
      </c>
    </row>
    <row r="27" spans="1:8" x14ac:dyDescent="0.35">
      <c r="A27" s="73" t="s">
        <v>57</v>
      </c>
      <c r="B27" s="29">
        <v>71200</v>
      </c>
      <c r="C27" s="29" t="s">
        <v>6</v>
      </c>
      <c r="D27" s="30">
        <v>25000</v>
      </c>
      <c r="E27" s="31">
        <v>7000</v>
      </c>
      <c r="F27" s="28">
        <v>0</v>
      </c>
      <c r="G27" s="28">
        <v>0</v>
      </c>
      <c r="H27" s="52">
        <f>SUM(D27:G27)</f>
        <v>32000</v>
      </c>
    </row>
    <row r="28" spans="1:8" x14ac:dyDescent="0.35">
      <c r="A28" s="73"/>
      <c r="B28" s="24">
        <v>71300</v>
      </c>
      <c r="C28" s="24" t="s">
        <v>7</v>
      </c>
      <c r="D28" s="26">
        <v>20000</v>
      </c>
      <c r="E28" s="27">
        <v>5000</v>
      </c>
      <c r="F28" s="28">
        <v>0</v>
      </c>
      <c r="G28" s="28">
        <v>0</v>
      </c>
      <c r="H28" s="52">
        <f t="shared" ref="H28:H34" si="3">SUM(D28:G28)</f>
        <v>25000</v>
      </c>
    </row>
    <row r="29" spans="1:8" x14ac:dyDescent="0.35">
      <c r="A29" s="73"/>
      <c r="B29" s="29">
        <v>71600</v>
      </c>
      <c r="C29" s="29" t="s">
        <v>37</v>
      </c>
      <c r="D29" s="30">
        <v>5000</v>
      </c>
      <c r="E29" s="31">
        <v>5000</v>
      </c>
      <c r="F29" s="28">
        <v>0</v>
      </c>
      <c r="G29" s="28">
        <v>0</v>
      </c>
      <c r="H29" s="52">
        <f t="shared" si="3"/>
        <v>10000</v>
      </c>
    </row>
    <row r="30" spans="1:8" x14ac:dyDescent="0.35">
      <c r="A30" s="73"/>
      <c r="B30" s="24">
        <v>72500</v>
      </c>
      <c r="C30" s="29" t="s">
        <v>38</v>
      </c>
      <c r="D30" s="26">
        <v>10000</v>
      </c>
      <c r="E30" s="27">
        <v>5000</v>
      </c>
      <c r="F30" s="28">
        <v>0</v>
      </c>
      <c r="G30" s="28">
        <v>0</v>
      </c>
      <c r="H30" s="52">
        <f t="shared" si="3"/>
        <v>15000</v>
      </c>
    </row>
    <row r="31" spans="1:8" x14ac:dyDescent="0.35">
      <c r="A31" s="73"/>
      <c r="B31" s="29">
        <v>72800</v>
      </c>
      <c r="C31" s="29" t="s">
        <v>8</v>
      </c>
      <c r="D31" s="30">
        <v>15000</v>
      </c>
      <c r="E31" s="31">
        <v>5000</v>
      </c>
      <c r="F31" s="28">
        <v>0</v>
      </c>
      <c r="G31" s="28">
        <v>0</v>
      </c>
      <c r="H31" s="52">
        <f t="shared" si="3"/>
        <v>20000</v>
      </c>
    </row>
    <row r="32" spans="1:8" x14ac:dyDescent="0.35">
      <c r="A32" s="73"/>
      <c r="B32" s="29">
        <v>72200</v>
      </c>
      <c r="C32" s="29" t="s">
        <v>14</v>
      </c>
      <c r="D32" s="30">
        <v>90000</v>
      </c>
      <c r="E32" s="31">
        <v>10000</v>
      </c>
      <c r="F32" s="28">
        <v>0</v>
      </c>
      <c r="G32" s="28">
        <v>0</v>
      </c>
      <c r="H32" s="52">
        <f t="shared" si="3"/>
        <v>100000</v>
      </c>
    </row>
    <row r="33" spans="1:8" x14ac:dyDescent="0.35">
      <c r="A33" s="73"/>
      <c r="B33" s="29">
        <v>75700</v>
      </c>
      <c r="C33" s="29" t="s">
        <v>41</v>
      </c>
      <c r="D33" s="30">
        <v>40000</v>
      </c>
      <c r="E33" s="31">
        <v>10000</v>
      </c>
      <c r="F33" s="28">
        <v>0</v>
      </c>
      <c r="G33" s="28">
        <v>0</v>
      </c>
      <c r="H33" s="52">
        <f t="shared" si="3"/>
        <v>50000</v>
      </c>
    </row>
    <row r="34" spans="1:8" x14ac:dyDescent="0.35">
      <c r="A34" s="73"/>
      <c r="B34" s="29">
        <v>74500</v>
      </c>
      <c r="C34" s="29" t="s">
        <v>40</v>
      </c>
      <c r="D34" s="26">
        <v>4053</v>
      </c>
      <c r="E34" s="27">
        <v>3997</v>
      </c>
      <c r="F34" s="28">
        <v>0</v>
      </c>
      <c r="G34" s="28">
        <v>0</v>
      </c>
      <c r="H34" s="52">
        <f t="shared" si="3"/>
        <v>8050</v>
      </c>
    </row>
    <row r="35" spans="1:8" x14ac:dyDescent="0.35">
      <c r="A35" s="61" t="s">
        <v>9</v>
      </c>
      <c r="B35" s="61"/>
      <c r="C35" s="61"/>
      <c r="D35" s="38">
        <f>SUM(D27:D34)</f>
        <v>209053</v>
      </c>
      <c r="E35" s="37">
        <f>SUM(E27:E34)</f>
        <v>50997</v>
      </c>
      <c r="F35" s="37">
        <v>0</v>
      </c>
      <c r="G35" s="37">
        <v>0</v>
      </c>
      <c r="H35" s="37">
        <f>SUM(H27:H34)</f>
        <v>260050</v>
      </c>
    </row>
    <row r="36" spans="1:8" x14ac:dyDescent="0.35">
      <c r="A36" s="75" t="s">
        <v>60</v>
      </c>
      <c r="B36" s="56">
        <v>71300</v>
      </c>
      <c r="C36" s="57" t="s">
        <v>46</v>
      </c>
      <c r="D36" s="56">
        <v>0</v>
      </c>
      <c r="E36" s="56">
        <v>0</v>
      </c>
      <c r="F36" s="60">
        <v>30000</v>
      </c>
      <c r="G36" s="60">
        <v>0</v>
      </c>
      <c r="H36" s="58">
        <f>SUM(D36:G36)</f>
        <v>30000</v>
      </c>
    </row>
    <row r="37" spans="1:8" ht="28.5" customHeight="1" x14ac:dyDescent="0.35">
      <c r="A37" s="76"/>
      <c r="B37" s="56">
        <v>71300</v>
      </c>
      <c r="C37" s="57" t="s">
        <v>48</v>
      </c>
      <c r="D37" s="56">
        <v>0</v>
      </c>
      <c r="E37" s="56">
        <v>0</v>
      </c>
      <c r="F37" s="60">
        <v>20000</v>
      </c>
      <c r="G37" s="60"/>
      <c r="H37" s="58">
        <f t="shared" ref="H37:H43" si="4">SUM(D37:G37)</f>
        <v>20000</v>
      </c>
    </row>
    <row r="38" spans="1:8" x14ac:dyDescent="0.35">
      <c r="A38" s="76"/>
      <c r="B38" s="56">
        <v>75700</v>
      </c>
      <c r="C38" s="57" t="s">
        <v>49</v>
      </c>
      <c r="D38" s="56">
        <v>0</v>
      </c>
      <c r="E38" s="56">
        <v>0</v>
      </c>
      <c r="F38" s="60">
        <v>30000</v>
      </c>
      <c r="G38" s="60">
        <v>25000</v>
      </c>
      <c r="H38" s="58">
        <f t="shared" si="4"/>
        <v>55000</v>
      </c>
    </row>
    <row r="39" spans="1:8" x14ac:dyDescent="0.35">
      <c r="A39" s="76"/>
      <c r="B39" s="56">
        <v>71300</v>
      </c>
      <c r="C39" s="59" t="s">
        <v>47</v>
      </c>
      <c r="D39" s="56">
        <v>0</v>
      </c>
      <c r="E39" s="56">
        <v>0</v>
      </c>
      <c r="F39" s="60">
        <v>20000</v>
      </c>
      <c r="G39" s="60">
        <v>0</v>
      </c>
      <c r="H39" s="58">
        <f t="shared" si="4"/>
        <v>20000</v>
      </c>
    </row>
    <row r="40" spans="1:8" x14ac:dyDescent="0.35">
      <c r="A40" s="76"/>
      <c r="B40" s="56">
        <v>71300</v>
      </c>
      <c r="C40" s="59" t="s">
        <v>47</v>
      </c>
      <c r="D40" s="56">
        <v>0</v>
      </c>
      <c r="E40" s="56">
        <v>0</v>
      </c>
      <c r="F40" s="60">
        <v>20000</v>
      </c>
      <c r="G40" s="60">
        <v>10000</v>
      </c>
      <c r="H40" s="58">
        <f t="shared" si="4"/>
        <v>30000</v>
      </c>
    </row>
    <row r="41" spans="1:8" x14ac:dyDescent="0.35">
      <c r="A41" s="76"/>
      <c r="B41" s="56">
        <v>72100</v>
      </c>
      <c r="C41" s="59" t="s">
        <v>51</v>
      </c>
      <c r="D41" s="56">
        <v>0</v>
      </c>
      <c r="E41" s="56">
        <v>0</v>
      </c>
      <c r="F41" s="60">
        <v>250000</v>
      </c>
      <c r="G41" s="60">
        <v>550000</v>
      </c>
      <c r="H41" s="58">
        <f t="shared" si="4"/>
        <v>800000</v>
      </c>
    </row>
    <row r="42" spans="1:8" x14ac:dyDescent="0.35">
      <c r="A42" s="76"/>
      <c r="B42" s="56">
        <v>75700</v>
      </c>
      <c r="C42" s="59" t="s">
        <v>41</v>
      </c>
      <c r="D42" s="56">
        <v>0</v>
      </c>
      <c r="E42" s="56">
        <v>0</v>
      </c>
      <c r="F42" s="60">
        <v>30000</v>
      </c>
      <c r="G42" s="60">
        <v>0</v>
      </c>
      <c r="H42" s="58">
        <f t="shared" si="4"/>
        <v>30000</v>
      </c>
    </row>
    <row r="43" spans="1:8" x14ac:dyDescent="0.35">
      <c r="A43" s="76"/>
      <c r="B43" s="56">
        <v>74500</v>
      </c>
      <c r="C43" s="59" t="s">
        <v>40</v>
      </c>
      <c r="D43" s="56">
        <v>0</v>
      </c>
      <c r="E43" s="56">
        <v>0</v>
      </c>
      <c r="F43" s="60">
        <v>10000</v>
      </c>
      <c r="G43" s="60">
        <v>5000</v>
      </c>
      <c r="H43" s="58">
        <f t="shared" si="4"/>
        <v>15000</v>
      </c>
    </row>
    <row r="44" spans="1:8" x14ac:dyDescent="0.35">
      <c r="A44" s="61" t="s">
        <v>9</v>
      </c>
      <c r="B44" s="61"/>
      <c r="C44" s="61"/>
      <c r="D44" s="38">
        <f>SUM(D37:D43)</f>
        <v>0</v>
      </c>
      <c r="E44" s="37">
        <f>SUM(E37:E43)</f>
        <v>0</v>
      </c>
      <c r="F44" s="37">
        <f>SUM(F36:F43)</f>
        <v>410000</v>
      </c>
      <c r="G44" s="37">
        <f>SUM(G36:G43)</f>
        <v>590000</v>
      </c>
      <c r="H44" s="37">
        <f>SUM(D44:G44)</f>
        <v>1000000</v>
      </c>
    </row>
    <row r="45" spans="1:8" ht="29.25" customHeight="1" x14ac:dyDescent="0.35">
      <c r="A45" s="65" t="s">
        <v>58</v>
      </c>
      <c r="B45" s="66"/>
      <c r="C45" s="67"/>
      <c r="D45" s="43">
        <f>SUM(D35+D26+D18+D10)</f>
        <v>651053</v>
      </c>
      <c r="E45" s="44">
        <f>SUM(E35+E26+E18+E10)</f>
        <v>125497</v>
      </c>
      <c r="F45" s="53">
        <v>410000</v>
      </c>
      <c r="G45" s="53">
        <v>590000</v>
      </c>
      <c r="H45" s="53">
        <f>SUM(D45:G45)</f>
        <v>1776550</v>
      </c>
    </row>
    <row r="46" spans="1:8" ht="15" customHeight="1" x14ac:dyDescent="0.35">
      <c r="A46" s="62" t="s">
        <v>42</v>
      </c>
      <c r="B46" s="71" t="s">
        <v>16</v>
      </c>
      <c r="C46" s="72"/>
      <c r="D46" s="41">
        <v>33870</v>
      </c>
      <c r="E46" s="42">
        <v>33870</v>
      </c>
      <c r="F46" s="39"/>
      <c r="G46" s="39"/>
      <c r="H46" s="52">
        <f>SUM(D46:G46)</f>
        <v>67740</v>
      </c>
    </row>
    <row r="47" spans="1:8" x14ac:dyDescent="0.35">
      <c r="A47" s="63"/>
      <c r="B47" s="71" t="s">
        <v>17</v>
      </c>
      <c r="C47" s="72"/>
      <c r="D47" s="41">
        <v>15818</v>
      </c>
      <c r="E47" s="42">
        <v>15818</v>
      </c>
      <c r="F47" s="39"/>
      <c r="G47" s="39"/>
      <c r="H47" s="52">
        <f t="shared" ref="H47:H49" si="5">SUM(D47:G47)</f>
        <v>31636</v>
      </c>
    </row>
    <row r="48" spans="1:8" x14ac:dyDescent="0.35">
      <c r="A48" s="63"/>
      <c r="B48" s="71" t="s">
        <v>39</v>
      </c>
      <c r="C48" s="72"/>
      <c r="D48" s="41">
        <v>59259</v>
      </c>
      <c r="E48" s="42">
        <v>14815</v>
      </c>
      <c r="F48" s="39"/>
      <c r="G48" s="39"/>
      <c r="H48" s="52">
        <f t="shared" si="5"/>
        <v>74074</v>
      </c>
    </row>
    <row r="49" spans="1:8" x14ac:dyDescent="0.35">
      <c r="A49" s="64"/>
      <c r="B49" s="71" t="s">
        <v>45</v>
      </c>
      <c r="C49" s="72"/>
      <c r="D49" s="41">
        <v>40000</v>
      </c>
      <c r="E49" s="42">
        <v>10000</v>
      </c>
      <c r="F49" s="39"/>
      <c r="G49" s="39"/>
      <c r="H49" s="52">
        <f t="shared" si="5"/>
        <v>50000</v>
      </c>
    </row>
    <row r="50" spans="1:8" x14ac:dyDescent="0.35">
      <c r="A50" s="61" t="s">
        <v>59</v>
      </c>
      <c r="B50" s="61"/>
      <c r="C50" s="61"/>
      <c r="D50" s="46">
        <f>SUM(D46:D49)</f>
        <v>148947</v>
      </c>
      <c r="E50" s="46">
        <f>SUM(E46:E49)</f>
        <v>74503</v>
      </c>
      <c r="F50" s="45"/>
      <c r="G50" s="40"/>
      <c r="H50" s="54">
        <f>SUM(D50:G50)</f>
        <v>223450</v>
      </c>
    </row>
    <row r="51" spans="1:8" ht="31.5" customHeight="1" x14ac:dyDescent="0.35">
      <c r="A51" s="68" t="s">
        <v>18</v>
      </c>
      <c r="B51" s="69"/>
      <c r="C51" s="70"/>
      <c r="D51" s="47">
        <f>SUM(D46:D49,D45)</f>
        <v>800000</v>
      </c>
      <c r="E51" s="48">
        <f>SUM(E46:E49,E45)</f>
        <v>200000</v>
      </c>
      <c r="F51" s="48">
        <f>SUM(F46:F49,F45)</f>
        <v>410000</v>
      </c>
      <c r="G51" s="48">
        <f>SUM(G46:G49,G45)</f>
        <v>590000</v>
      </c>
      <c r="H51" s="48">
        <f>SUM(D51:G51)</f>
        <v>2000000</v>
      </c>
    </row>
    <row r="52" spans="1:8" x14ac:dyDescent="0.35">
      <c r="A52" s="23" t="s">
        <v>43</v>
      </c>
    </row>
    <row r="53" spans="1:8" x14ac:dyDescent="0.35">
      <c r="A53" s="23" t="s">
        <v>44</v>
      </c>
    </row>
    <row r="55" spans="1:8" x14ac:dyDescent="0.35">
      <c r="A55" s="50"/>
    </row>
  </sheetData>
  <mergeCells count="24">
    <mergeCell ref="H1:H2"/>
    <mergeCell ref="A11:A17"/>
    <mergeCell ref="A18:C18"/>
    <mergeCell ref="A19:A25"/>
    <mergeCell ref="A26:C26"/>
    <mergeCell ref="A27:A34"/>
    <mergeCell ref="F1:G1"/>
    <mergeCell ref="A1:A2"/>
    <mergeCell ref="A3:A9"/>
    <mergeCell ref="A36:A43"/>
    <mergeCell ref="A35:C35"/>
    <mergeCell ref="B1:B2"/>
    <mergeCell ref="C1:C2"/>
    <mergeCell ref="D1:E1"/>
    <mergeCell ref="A10:C10"/>
    <mergeCell ref="A44:C44"/>
    <mergeCell ref="A46:A49"/>
    <mergeCell ref="A50:C50"/>
    <mergeCell ref="A45:C45"/>
    <mergeCell ref="A51:C51"/>
    <mergeCell ref="B47:C47"/>
    <mergeCell ref="B48:C48"/>
    <mergeCell ref="B49:C49"/>
    <mergeCell ref="B46:C46"/>
  </mergeCells>
  <phoneticPr fontId="7" type="noConversion"/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09F75-C339-448A-B51D-22E15F6B400A}">
  <dimension ref="A1:M22"/>
  <sheetViews>
    <sheetView workbookViewId="0">
      <selection activeCell="B5" sqref="B5"/>
    </sheetView>
  </sheetViews>
  <sheetFormatPr defaultRowHeight="14.5" x14ac:dyDescent="0.35"/>
  <cols>
    <col min="1" max="1" width="15.26953125" customWidth="1"/>
  </cols>
  <sheetData>
    <row r="1" spans="1:13" ht="16" thickBot="1" x14ac:dyDescent="0.4">
      <c r="A1" s="6"/>
      <c r="B1" s="90" t="s">
        <v>19</v>
      </c>
      <c r="C1" s="91"/>
      <c r="D1" s="91"/>
      <c r="E1" s="91"/>
      <c r="F1" s="91"/>
      <c r="G1" s="92"/>
      <c r="H1" s="90" t="s">
        <v>20</v>
      </c>
      <c r="I1" s="91"/>
      <c r="J1" s="91"/>
      <c r="K1" s="91"/>
      <c r="L1" s="91"/>
      <c r="M1" s="92"/>
    </row>
    <row r="2" spans="1:13" ht="63.5" thickBot="1" x14ac:dyDescent="0.4">
      <c r="A2" s="6"/>
      <c r="B2" s="7" t="s">
        <v>21</v>
      </c>
      <c r="C2" s="8" t="s">
        <v>22</v>
      </c>
      <c r="D2" s="8" t="s">
        <v>23</v>
      </c>
      <c r="E2" s="8" t="s">
        <v>24</v>
      </c>
      <c r="F2" s="8" t="s">
        <v>25</v>
      </c>
      <c r="G2" s="8" t="s">
        <v>15</v>
      </c>
      <c r="H2" s="8" t="s">
        <v>21</v>
      </c>
      <c r="I2" s="8" t="s">
        <v>22</v>
      </c>
      <c r="J2" s="8" t="s">
        <v>23</v>
      </c>
      <c r="K2" s="8" t="s">
        <v>24</v>
      </c>
      <c r="L2" s="8" t="s">
        <v>25</v>
      </c>
      <c r="M2" s="8" t="s">
        <v>15</v>
      </c>
    </row>
    <row r="3" spans="1:13" x14ac:dyDescent="0.35">
      <c r="A3" s="9" t="s">
        <v>3</v>
      </c>
      <c r="B3" s="84">
        <v>25000</v>
      </c>
      <c r="C3" s="84">
        <v>30000</v>
      </c>
      <c r="D3" s="84">
        <v>15000</v>
      </c>
      <c r="E3" s="84">
        <v>20000</v>
      </c>
      <c r="F3" s="86">
        <v>0</v>
      </c>
      <c r="G3" s="88">
        <v>90000</v>
      </c>
      <c r="H3" s="84">
        <v>15000</v>
      </c>
      <c r="I3" s="84">
        <v>20000</v>
      </c>
      <c r="J3" s="84">
        <v>10000</v>
      </c>
      <c r="K3" s="84">
        <v>26000</v>
      </c>
      <c r="L3" s="86">
        <v>0</v>
      </c>
      <c r="M3" s="88">
        <v>71000</v>
      </c>
    </row>
    <row r="4" spans="1:13" ht="15" thickBot="1" x14ac:dyDescent="0.4">
      <c r="A4" s="93" t="s">
        <v>26</v>
      </c>
      <c r="B4" s="85"/>
      <c r="C4" s="85"/>
      <c r="D4" s="85"/>
      <c r="E4" s="85"/>
      <c r="F4" s="87"/>
      <c r="G4" s="89"/>
      <c r="H4" s="85"/>
      <c r="I4" s="85"/>
      <c r="J4" s="85"/>
      <c r="K4" s="85"/>
      <c r="L4" s="87"/>
      <c r="M4" s="89"/>
    </row>
    <row r="5" spans="1:13" x14ac:dyDescent="0.35">
      <c r="A5" s="93"/>
      <c r="B5" s="18"/>
      <c r="C5" s="18"/>
      <c r="D5" s="18"/>
      <c r="E5" s="18"/>
      <c r="F5" s="19"/>
      <c r="G5" s="20"/>
      <c r="H5" s="18"/>
      <c r="I5" s="18"/>
      <c r="J5" s="18"/>
      <c r="K5" s="18"/>
      <c r="L5" s="19"/>
      <c r="M5" s="20"/>
    </row>
    <row r="6" spans="1:13" ht="15" thickBot="1" x14ac:dyDescent="0.4">
      <c r="A6" s="93"/>
      <c r="B6" s="18"/>
      <c r="C6" s="18"/>
      <c r="D6" s="18"/>
      <c r="E6" s="18"/>
      <c r="F6" s="19"/>
      <c r="G6" s="20"/>
      <c r="H6" s="18"/>
      <c r="I6" s="18"/>
      <c r="J6" s="18"/>
      <c r="K6" s="18"/>
      <c r="L6" s="19"/>
      <c r="M6" s="20"/>
    </row>
    <row r="7" spans="1:13" x14ac:dyDescent="0.35">
      <c r="A7" s="10" t="s">
        <v>10</v>
      </c>
      <c r="B7" s="84">
        <v>25000</v>
      </c>
      <c r="C7" s="84">
        <v>35000</v>
      </c>
      <c r="D7" s="84">
        <v>15000</v>
      </c>
      <c r="E7" s="84">
        <v>35000</v>
      </c>
      <c r="F7" s="86">
        <v>0</v>
      </c>
      <c r="G7" s="88">
        <v>110000</v>
      </c>
      <c r="H7" s="84">
        <v>20000</v>
      </c>
      <c r="I7" s="84">
        <v>30000</v>
      </c>
      <c r="J7" s="84">
        <v>5000</v>
      </c>
      <c r="K7" s="84">
        <v>25000</v>
      </c>
      <c r="L7" s="86">
        <v>0</v>
      </c>
      <c r="M7" s="88">
        <v>80000</v>
      </c>
    </row>
    <row r="8" spans="1:13" ht="32" thickBot="1" x14ac:dyDescent="0.4">
      <c r="A8" s="7" t="s">
        <v>27</v>
      </c>
      <c r="B8" s="85"/>
      <c r="C8" s="85"/>
      <c r="D8" s="85"/>
      <c r="E8" s="85"/>
      <c r="F8" s="87"/>
      <c r="G8" s="89"/>
      <c r="H8" s="85"/>
      <c r="I8" s="85"/>
      <c r="J8" s="85"/>
      <c r="K8" s="85"/>
      <c r="L8" s="87"/>
      <c r="M8" s="89"/>
    </row>
    <row r="9" spans="1:13" x14ac:dyDescent="0.35">
      <c r="A9" s="10" t="s">
        <v>11</v>
      </c>
      <c r="B9" s="84">
        <v>21000</v>
      </c>
      <c r="C9" s="84">
        <v>20000</v>
      </c>
      <c r="D9" s="84">
        <v>10000</v>
      </c>
      <c r="E9" s="84">
        <v>25000</v>
      </c>
      <c r="F9" s="86">
        <v>0</v>
      </c>
      <c r="G9" s="88">
        <v>76000</v>
      </c>
      <c r="H9" s="84">
        <v>15000</v>
      </c>
      <c r="I9" s="84">
        <v>7650</v>
      </c>
      <c r="J9" s="84">
        <v>2750</v>
      </c>
      <c r="K9" s="84">
        <v>21000</v>
      </c>
      <c r="L9" s="86">
        <v>0</v>
      </c>
      <c r="M9" s="88">
        <v>46400</v>
      </c>
    </row>
    <row r="10" spans="1:13" ht="32" thickBot="1" x14ac:dyDescent="0.4">
      <c r="A10" s="7" t="s">
        <v>28</v>
      </c>
      <c r="B10" s="85"/>
      <c r="C10" s="85"/>
      <c r="D10" s="85"/>
      <c r="E10" s="85"/>
      <c r="F10" s="87"/>
      <c r="G10" s="89"/>
      <c r="H10" s="85"/>
      <c r="I10" s="85"/>
      <c r="J10" s="85"/>
      <c r="K10" s="85"/>
      <c r="L10" s="87"/>
      <c r="M10" s="89"/>
    </row>
    <row r="11" spans="1:13" x14ac:dyDescent="0.35">
      <c r="A11" s="10" t="s">
        <v>12</v>
      </c>
      <c r="B11" s="84">
        <v>20000</v>
      </c>
      <c r="C11" s="84">
        <v>25000</v>
      </c>
      <c r="D11" s="84">
        <v>15000</v>
      </c>
      <c r="E11" s="84">
        <v>35000</v>
      </c>
      <c r="F11" s="84">
        <v>90000</v>
      </c>
      <c r="G11" s="88">
        <v>185000</v>
      </c>
      <c r="H11" s="84">
        <v>15000</v>
      </c>
      <c r="I11" s="84">
        <v>25000</v>
      </c>
      <c r="J11" s="84">
        <v>8150</v>
      </c>
      <c r="K11" s="84">
        <v>20000</v>
      </c>
      <c r="L11" s="84">
        <v>50000</v>
      </c>
      <c r="M11" s="88">
        <v>118150</v>
      </c>
    </row>
    <row r="12" spans="1:13" ht="42.5" thickBot="1" x14ac:dyDescent="0.4">
      <c r="A12" s="7" t="s">
        <v>13</v>
      </c>
      <c r="B12" s="85"/>
      <c r="C12" s="85"/>
      <c r="D12" s="85"/>
      <c r="E12" s="85"/>
      <c r="F12" s="85"/>
      <c r="G12" s="89"/>
      <c r="H12" s="85"/>
      <c r="I12" s="85"/>
      <c r="J12" s="85"/>
      <c r="K12" s="85"/>
      <c r="L12" s="85"/>
      <c r="M12" s="89"/>
    </row>
    <row r="13" spans="1:13" ht="15" thickBot="1" x14ac:dyDescent="0.4">
      <c r="A13" s="11" t="s">
        <v>29</v>
      </c>
      <c r="B13" s="12"/>
      <c r="C13" s="12"/>
      <c r="D13" s="12"/>
      <c r="E13" s="12"/>
      <c r="F13" s="12"/>
      <c r="G13" s="13">
        <v>461000</v>
      </c>
      <c r="H13" s="12"/>
      <c r="I13" s="12"/>
      <c r="J13" s="12"/>
      <c r="K13" s="12"/>
      <c r="L13" s="12"/>
      <c r="M13" s="13">
        <v>315550</v>
      </c>
    </row>
    <row r="14" spans="1:13" ht="15" thickBot="1" x14ac:dyDescent="0.4">
      <c r="A14" s="14" t="s">
        <v>30</v>
      </c>
      <c r="B14" s="15">
        <v>776550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ht="15" thickBot="1" x14ac:dyDescent="0.4">
      <c r="A15" s="14" t="s">
        <v>16</v>
      </c>
      <c r="B15" s="16">
        <v>67740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 ht="15" thickBot="1" x14ac:dyDescent="0.4">
      <c r="A16" s="14" t="s">
        <v>17</v>
      </c>
      <c r="B16" s="16">
        <v>31636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</row>
    <row r="17" spans="1:13" ht="15" thickBot="1" x14ac:dyDescent="0.4">
      <c r="A17" s="14" t="s">
        <v>31</v>
      </c>
      <c r="B17" s="16">
        <v>74074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</row>
    <row r="18" spans="1:13" ht="15" thickBot="1" x14ac:dyDescent="0.4">
      <c r="A18" s="14" t="s">
        <v>32</v>
      </c>
      <c r="B18" s="16">
        <v>50000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 ht="15" thickBot="1" x14ac:dyDescent="0.4">
      <c r="A19" s="17" t="s">
        <v>33</v>
      </c>
      <c r="B19" s="15">
        <v>1000000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</row>
    <row r="20" spans="1:13" ht="42.5" thickBot="1" x14ac:dyDescent="0.4">
      <c r="A20" s="11" t="s">
        <v>34</v>
      </c>
      <c r="B20" s="16">
        <v>500000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 ht="42.5" thickBot="1" x14ac:dyDescent="0.4">
      <c r="A21" s="11" t="s">
        <v>35</v>
      </c>
      <c r="B21" s="16">
        <v>500000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 ht="15" thickBot="1" x14ac:dyDescent="0.4">
      <c r="A22" s="17" t="s">
        <v>36</v>
      </c>
      <c r="B22" s="15">
        <v>2000000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</sheetData>
  <mergeCells count="51">
    <mergeCell ref="A4:A6"/>
    <mergeCell ref="H11:H12"/>
    <mergeCell ref="I11:I12"/>
    <mergeCell ref="J11:J12"/>
    <mergeCell ref="K11:K12"/>
    <mergeCell ref="H9:H10"/>
    <mergeCell ref="I9:I10"/>
    <mergeCell ref="J9:J10"/>
    <mergeCell ref="K9:K10"/>
    <mergeCell ref="H7:H8"/>
    <mergeCell ref="I7:I8"/>
    <mergeCell ref="J7:J8"/>
    <mergeCell ref="K7:K8"/>
    <mergeCell ref="B7:B8"/>
    <mergeCell ref="C7:C8"/>
    <mergeCell ref="D7:D8"/>
    <mergeCell ref="G9:G10"/>
    <mergeCell ref="L11:L12"/>
    <mergeCell ref="M11:M12"/>
    <mergeCell ref="B11:B12"/>
    <mergeCell ref="C11:C12"/>
    <mergeCell ref="D11:D12"/>
    <mergeCell ref="E11:E12"/>
    <mergeCell ref="F11:F12"/>
    <mergeCell ref="G11:G12"/>
    <mergeCell ref="B9:B10"/>
    <mergeCell ref="C9:C10"/>
    <mergeCell ref="D9:D10"/>
    <mergeCell ref="E9:E10"/>
    <mergeCell ref="F9:F10"/>
    <mergeCell ref="K3:K4"/>
    <mergeCell ref="L3:L4"/>
    <mergeCell ref="M3:M4"/>
    <mergeCell ref="L9:L10"/>
    <mergeCell ref="M9:M10"/>
    <mergeCell ref="E7:E8"/>
    <mergeCell ref="F7:F8"/>
    <mergeCell ref="G7:G8"/>
    <mergeCell ref="B1:G1"/>
    <mergeCell ref="H1:M1"/>
    <mergeCell ref="B3:B4"/>
    <mergeCell ref="C3:C4"/>
    <mergeCell ref="D3:D4"/>
    <mergeCell ref="E3:E4"/>
    <mergeCell ref="F3:F4"/>
    <mergeCell ref="G3:G4"/>
    <mergeCell ref="H3:H4"/>
    <mergeCell ref="I3:I4"/>
    <mergeCell ref="L7:L8"/>
    <mergeCell ref="M7:M8"/>
    <mergeCell ref="J3:J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6D11D-C65A-4049-ADE6-6B9941F80BC6}">
  <dimension ref="A1:C8"/>
  <sheetViews>
    <sheetView workbookViewId="0">
      <selection activeCell="C8" sqref="C8"/>
    </sheetView>
  </sheetViews>
  <sheetFormatPr defaultRowHeight="14.5" x14ac:dyDescent="0.35"/>
  <cols>
    <col min="1" max="2" width="10.7265625" bestFit="1" customWidth="1"/>
  </cols>
  <sheetData>
    <row r="1" spans="1:3" x14ac:dyDescent="0.35">
      <c r="A1" s="2" t="s">
        <v>0</v>
      </c>
      <c r="B1" s="3" t="s">
        <v>1</v>
      </c>
      <c r="C1" s="4"/>
    </row>
    <row r="6" spans="1:3" x14ac:dyDescent="0.35">
      <c r="A6" t="s">
        <v>1</v>
      </c>
      <c r="B6" t="s">
        <v>2</v>
      </c>
    </row>
    <row r="8" spans="1:3" x14ac:dyDescent="0.35">
      <c r="A8" s="1">
        <v>44851</v>
      </c>
      <c r="B8" s="1">
        <v>45216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5F732436BD414ABE4F9007290F88BC" ma:contentTypeVersion="28" ma:contentTypeDescription="Create a new document." ma:contentTypeScope="" ma:versionID="c23ff14c6a1216ca0da59536d6135350">
  <xsd:schema xmlns:xsd="http://www.w3.org/2001/XMLSchema" xmlns:xs="http://www.w3.org/2001/XMLSchema" xmlns:p="http://schemas.microsoft.com/office/2006/metadata/properties" xmlns:ns2="d9cf0e28-81d2-4dc7-8b10-820d80ed680d" xmlns:ns3="e91d5986-7c29-4ed1-8a54-b8fb378ed474" targetNamespace="http://schemas.microsoft.com/office/2006/metadata/properties" ma:root="true" ma:fieldsID="3fb70f3e30476780b5b1d1f7e2ee4f0b" ns2:_="" ns3:_="">
    <xsd:import namespace="d9cf0e28-81d2-4dc7-8b10-820d80ed680d"/>
    <xsd:import namespace="e91d5986-7c29-4ed1-8a54-b8fb378ed474"/>
    <xsd:element name="properties">
      <xsd:complexType>
        <xsd:sequence>
          <xsd:element name="documentManagement">
            <xsd:complexType>
              <xsd:all>
                <xsd:element ref="ns2:DocumentCategory" minOccurs="0"/>
                <xsd:element ref="ns2:DocumentType" minOccurs="0"/>
                <xsd:element ref="ns2:FileClassificationMode" minOccurs="0"/>
                <xsd:element ref="ns2:FileNameDescription" minOccurs="0"/>
                <xsd:element ref="ns2:ProjectNumber" minOccurs="0"/>
                <xsd:element ref="ns2:OperatingUnit" minOccurs="0"/>
                <xsd:element ref="ns2:Language" minOccurs="0"/>
                <xsd:element ref="ns2:FunctionalArea" minOccurs="0"/>
                <xsd:element ref="ns2:OutputNumber" minOccurs="0"/>
                <xsd:element ref="ns2:DocumentStatus" minOccurs="0"/>
                <xsd:element ref="ns2:DocCoverageStartDate" minOccurs="0"/>
                <xsd:element ref="ns2:DocCoverageEndDate" minOccurs="0"/>
                <xsd:element ref="ns2:FocusArea" minOccurs="0"/>
                <xsd:element ref="ns2:AuthorName" minOccurs="0"/>
                <xsd:element ref="ns2:OfficeCountry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f0e28-81d2-4dc7-8b10-820d80ed680d" elementFormDefault="qualified">
    <xsd:import namespace="http://schemas.microsoft.com/office/2006/documentManagement/types"/>
    <xsd:import namespace="http://schemas.microsoft.com/office/infopath/2007/PartnerControls"/>
    <xsd:element name="DocumentCategory" ma:index="8" nillable="true" ma:displayName="DocumentCategory" ma:format="Dropdown" ma:internalName="DocumentCategory">
      <xsd:simpleType>
        <xsd:restriction base="dms:Text">
          <xsd:maxLength value="255"/>
        </xsd:restriction>
      </xsd:simpleType>
    </xsd:element>
    <xsd:element name="DocumentType" ma:index="9" nillable="true" ma:displayName="DocumentType" ma:format="Dropdown" ma:internalName="DocumentType">
      <xsd:simpleType>
        <xsd:restriction base="dms:Text">
          <xsd:maxLength value="255"/>
        </xsd:restriction>
      </xsd:simpleType>
    </xsd:element>
    <xsd:element name="FileClassificationMode" ma:index="10" nillable="true" ma:displayName="FileClassificationMode" ma:format="Dropdown" ma:internalName="FileClassificationMode">
      <xsd:simpleType>
        <xsd:restriction base="dms:Text">
          <xsd:maxLength value="255"/>
        </xsd:restriction>
      </xsd:simpleType>
    </xsd:element>
    <xsd:element name="FileNameDescription" ma:index="11" nillable="true" ma:displayName="FileNameDescription" ma:format="Dropdown" ma:internalName="FileNameDescription">
      <xsd:simpleType>
        <xsd:restriction base="dms:Text">
          <xsd:maxLength value="255"/>
        </xsd:restriction>
      </xsd:simpleType>
    </xsd:element>
    <xsd:element name="ProjectNumber" ma:index="12" nillable="true" ma:displayName="ProjectNumber" ma:format="Dropdown" ma:indexed="true" ma:internalName="ProjectNumber">
      <xsd:simpleType>
        <xsd:restriction base="dms:Text">
          <xsd:maxLength value="255"/>
        </xsd:restriction>
      </xsd:simpleType>
    </xsd:element>
    <xsd:element name="OperatingUnit" ma:index="13" nillable="true" ma:displayName="OperatingUnit" ma:format="Dropdown" ma:indexed="true" ma:internalName="OperatingUnit">
      <xsd:simpleType>
        <xsd:restriction base="dms:Text">
          <xsd:maxLength value="255"/>
        </xsd:restriction>
      </xsd:simpleType>
    </xsd:element>
    <xsd:element name="Language" ma:index="14" nillable="true" ma:displayName="Language" ma:format="Dropdown" ma:internalName="Language">
      <xsd:simpleType>
        <xsd:restriction base="dms:Text">
          <xsd:maxLength value="255"/>
        </xsd:restriction>
      </xsd:simpleType>
    </xsd:element>
    <xsd:element name="FunctionalArea" ma:index="15" nillable="true" ma:displayName="FunctionalArea" ma:format="Dropdown" ma:internalName="FunctionalArea">
      <xsd:simpleType>
        <xsd:restriction base="dms:Text">
          <xsd:maxLength value="255"/>
        </xsd:restriction>
      </xsd:simpleType>
    </xsd:element>
    <xsd:element name="OutputNumber" ma:index="16" nillable="true" ma:displayName="OutputNumber" ma:format="Dropdown" ma:indexed="true" ma:internalName="OutputNumber">
      <xsd:simpleType>
        <xsd:restriction base="dms:Text">
          <xsd:maxLength value="255"/>
        </xsd:restriction>
      </xsd:simpleType>
    </xsd:element>
    <xsd:element name="DocumentStatus" ma:index="17" nillable="true" ma:displayName="DocumentStatus" ma:format="Dropdown" ma:internalName="DocumentStatus">
      <xsd:simpleType>
        <xsd:restriction base="dms:Text">
          <xsd:maxLength value="255"/>
        </xsd:restriction>
      </xsd:simpleType>
    </xsd:element>
    <xsd:element name="DocCoverageStartDate" ma:index="18" nillable="true" ma:displayName="DocCoverageStartDate" ma:default="[today]" ma:format="DateOnly" ma:internalName="DocCoverageStartDate">
      <xsd:simpleType>
        <xsd:restriction base="dms:DateTime"/>
      </xsd:simpleType>
    </xsd:element>
    <xsd:element name="DocCoverageEndDate" ma:index="19" nillable="true" ma:displayName="DocCoverageEndDate" ma:format="DateOnly" ma:internalName="DocCoverageEndDate">
      <xsd:simpleType>
        <xsd:restriction base="dms:DateTime"/>
      </xsd:simpleType>
    </xsd:element>
    <xsd:element name="FocusArea" ma:index="20" nillable="true" ma:displayName="FocusArea" ma:format="Dropdown" ma:internalName="FocusArea">
      <xsd:simpleType>
        <xsd:restriction base="dms:Text">
          <xsd:maxLength value="255"/>
        </xsd:restriction>
      </xsd:simpleType>
    </xsd:element>
    <xsd:element name="AuthorName" ma:index="21" nillable="true" ma:displayName="AuthorName" ma:format="Dropdown" ma:internalName="AuthorName">
      <xsd:simpleType>
        <xsd:restriction base="dms:Text">
          <xsd:maxLength value="255"/>
        </xsd:restriction>
      </xsd:simpleType>
    </xsd:element>
    <xsd:element name="OfficeCountry" ma:index="22" nillable="true" ma:displayName="OfficeCountry" ma:format="Dropdown" ma:indexed="true" ma:internalName="OfficeCountry">
      <xsd:simpleType>
        <xsd:restriction base="dms:Text">
          <xsd:maxLength value="255"/>
        </xsd:restriction>
      </xsd:simpleType>
    </xsd:element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8ebb0a5-c57d-4c3a-bec7-8a38252dd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3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3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1d5986-7c29-4ed1-8a54-b8fb378ed474" elementFormDefault="qualified">
    <xsd:import namespace="http://schemas.microsoft.com/office/2006/documentManagement/types"/>
    <xsd:import namespace="http://schemas.microsoft.com/office/infopath/2007/PartnerControls"/>
    <xsd:element name="TaxCatchAll" ma:index="28" nillable="true" ma:displayName="Taxonomy Catch All Column" ma:hidden="true" ma:list="{89ecd518-8760-4857-902e-5583cb61199f}" ma:internalName="TaxCatchAll" ma:showField="CatchAllData" ma:web="e91d5986-7c29-4ed1-8a54-b8fb378ed4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fficeCountry xmlns="d9cf0e28-81d2-4dc7-8b10-820d80ed680d">B0452 - Jordan - Amman</OfficeCountry>
    <DocumentStatus xmlns="d9cf0e28-81d2-4dc7-8b10-820d80ed680d">Reviewed</DocumentStatus>
    <DocCoverageEndDate xmlns="d9cf0e28-81d2-4dc7-8b10-820d80ed680d">2024-12-31T05:00:00+00:00</DocCoverageEndDate>
    <TaxCatchAll xmlns="e91d5986-7c29-4ed1-8a54-b8fb378ed474" xsi:nil="true"/>
    <FunctionalArea xmlns="d9cf0e28-81d2-4dc7-8b10-820d80ed680d">Programme and Project</FunctionalArea>
    <FileNameDescription xmlns="d9cf0e28-81d2-4dc7-8b10-820d80ed680d">Budget 2023-2024</FileNameDescription>
    <ProjectNumber xmlns="d9cf0e28-81d2-4dc7-8b10-820d80ed680d">00116815</ProjectNumber>
    <DocumentType xmlns="d9cf0e28-81d2-4dc7-8b10-820d80ed680d">Budget</DocumentType>
    <Language xmlns="d9cf0e28-81d2-4dc7-8b10-820d80ed680d">English</Language>
    <AuthorName xmlns="d9cf0e28-81d2-4dc7-8b10-820d80ed680d">UNDP</AuthorName>
    <DocumentCategory xmlns="d9cf0e28-81d2-4dc7-8b10-820d80ed680d">Project</DocumentCategory>
    <OperatingUnit xmlns="d9cf0e28-81d2-4dc7-8b10-820d80ed680d">UNDP-JOR</OperatingUnit>
    <lcf76f155ced4ddcb4097134ff3c332f xmlns="d9cf0e28-81d2-4dc7-8b10-820d80ed680d">
      <Terms xmlns="http://schemas.microsoft.com/office/infopath/2007/PartnerControls"/>
    </lcf76f155ced4ddcb4097134ff3c332f>
    <FocusArea xmlns="d9cf0e28-81d2-4dc7-8b10-820d80ed680d">Crisis Prevention &amp; Recovery</FocusArea>
    <DocCoverageStartDate xmlns="d9cf0e28-81d2-4dc7-8b10-820d80ed680d">2023-01-01T05:00:00+00:00</DocCoverageStartDate>
    <FileClassificationMode xmlns="d9cf0e28-81d2-4dc7-8b10-820d80ed680d">Public</FileClassificationMode>
    <OutputNumber xmlns="d9cf0e28-81d2-4dc7-8b10-820d80ed680d">00113798</OutputNumber>
  </documentManagement>
</p:properties>
</file>

<file path=customXml/itemProps1.xml><?xml version="1.0" encoding="utf-8"?>
<ds:datastoreItem xmlns:ds="http://schemas.openxmlformats.org/officeDocument/2006/customXml" ds:itemID="{0D1BEE59-2099-43AB-A49B-24BF64148AC1}"/>
</file>

<file path=customXml/itemProps2.xml><?xml version="1.0" encoding="utf-8"?>
<ds:datastoreItem xmlns:ds="http://schemas.openxmlformats.org/officeDocument/2006/customXml" ds:itemID="{42927CB7-6D99-49E0-92E8-A62372C2F0F1}"/>
</file>

<file path=customXml/itemProps3.xml><?xml version="1.0" encoding="utf-8"?>
<ds:datastoreItem xmlns:ds="http://schemas.openxmlformats.org/officeDocument/2006/customXml" ds:itemID="{55C3124C-6F9A-4720-A0B7-7237D8ADC8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BUDGET- SDC</vt:lpstr>
      <vt:lpstr>Sheet5</vt:lpstr>
      <vt:lpstr>Sheet2</vt:lpstr>
      <vt:lpstr>'BUDGET- SDC'!Print_Area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Budget 2023-2024</dc:title>
  <dc:creator>Maen Oweis</dc:creator>
  <cp:lastModifiedBy>Yazan Al Haddad</cp:lastModifiedBy>
  <cp:lastPrinted>2022-10-20T08:16:51Z</cp:lastPrinted>
  <dcterms:created xsi:type="dcterms:W3CDTF">2022-10-19T16:28:55Z</dcterms:created>
  <dcterms:modified xsi:type="dcterms:W3CDTF">2023-10-17T12:47:14Z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0x010100155F732436BD414ABE4F9007290F88BC</vt:lpwstr>
  </property>
</Properties>
</file>